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40" windowHeight="7995" activeTab="0"/>
  </bookViews>
  <sheets>
    <sheet name="日付と時刻の書式記号" sheetId="1" r:id="rId1"/>
  </sheets>
  <definedNames>
    <definedName name="xlrefnumberformatcodesfordatesandtimes" localSheetId="0">'日付と時刻の書式記号'!$A$1</definedName>
  </definedNames>
  <calcPr fullCalcOnLoad="1"/>
</workbook>
</file>

<file path=xl/sharedStrings.xml><?xml version="1.0" encoding="utf-8"?>
<sst xmlns="http://schemas.openxmlformats.org/spreadsheetml/2006/main" count="115" uniqueCount="109">
  <si>
    <t>日付や時刻の書式記号について</t>
  </si>
  <si>
    <t>表示</t>
  </si>
  <si>
    <t>書式記号</t>
  </si>
  <si>
    <t>1 ～ 12 (月)</t>
  </si>
  <si>
    <t>01 ～ 12 (月)</t>
  </si>
  <si>
    <t>Jan ～ Dec (月)</t>
  </si>
  <si>
    <t>January ～ December (月)</t>
  </si>
  <si>
    <t>J ～ D (月名の最初の文字)</t>
  </si>
  <si>
    <t>1 ～ 31 (日)</t>
  </si>
  <si>
    <t>01 ～ 31 (日)</t>
  </si>
  <si>
    <t>Sun ～ Sat (日)</t>
  </si>
  <si>
    <t>Sunday ～ Saturday (日)</t>
  </si>
  <si>
    <t>1900 ～ 9999 (年)</t>
  </si>
  <si>
    <t>0 ～ 23 (時)</t>
  </si>
  <si>
    <t>00 ～ 23 (時)</t>
  </si>
  <si>
    <t>0 ～ 59 (分)</t>
  </si>
  <si>
    <t>00 ～ 59 (分)</t>
  </si>
  <si>
    <t>0 ～ 59 (秒)</t>
  </si>
  <si>
    <t>00 ～ 59 (秒)</t>
  </si>
  <si>
    <t>h AM/PM</t>
  </si>
  <si>
    <t>h:mm AM/PM</t>
  </si>
  <si>
    <t>h:mm:ss A/P</t>
  </si>
  <si>
    <t>25.02 など経過時間を時で表示</t>
  </si>
  <si>
    <t>[h]:mm</t>
  </si>
  <si>
    <t>63:46 など経過時間を分で表示</t>
  </si>
  <si>
    <t>[mm]:ss</t>
  </si>
  <si>
    <t>経過時間を秒で表示</t>
  </si>
  <si>
    <t>[ss]</t>
  </si>
  <si>
    <t>秒の小数部分を表示</t>
  </si>
  <si>
    <t>h:mm:ss.00</t>
  </si>
  <si>
    <t>表示例</t>
  </si>
  <si>
    <t>=TEXT(NOW(),"M")</t>
  </si>
  <si>
    <t>=TEXT(NOW(),"Mm")</t>
  </si>
  <si>
    <t>関数使用例</t>
  </si>
  <si>
    <t>=TEXT(NOW(),"Mmm")</t>
  </si>
  <si>
    <t>=TEXT(NOW(),"Mmmm")</t>
  </si>
  <si>
    <t>=TEXT(NOW(),"Mmmmm")</t>
  </si>
  <si>
    <t>=TEXT(NOW(),"D")</t>
  </si>
  <si>
    <t>Mm（MMでも同じ）</t>
  </si>
  <si>
    <t>=TEXT(NOW(),"Dd")</t>
  </si>
  <si>
    <t>=TEXT(NOW(),"Ddd")</t>
  </si>
  <si>
    <t>=TEXT(NOW(),"Dddd")</t>
  </si>
  <si>
    <t>=TEXT(NOW(),"Yy")</t>
  </si>
  <si>
    <t>=TEXT(NOW(),"Yyyy")</t>
  </si>
  <si>
    <t>日～土</t>
  </si>
  <si>
    <t>日曜日から土曜日</t>
  </si>
  <si>
    <t>AAAA、aaaa（Aaaaは不可）</t>
  </si>
  <si>
    <t>AAA、aaa（Aaaは不可）</t>
  </si>
  <si>
    <t>和暦（明治、大正、昭和、平成。1900/1/1以降）</t>
  </si>
  <si>
    <t>和暦（明、大、昭、平。1900/1/1以降）</t>
  </si>
  <si>
    <t>=TEXT(NOW(),"AAA")</t>
  </si>
  <si>
    <t>=TEXT(NOW(),"AAAA")</t>
  </si>
  <si>
    <t>=TEXT(NOW(),"H")</t>
  </si>
  <si>
    <t>=TEXT(NOW(),"Hh")</t>
  </si>
  <si>
    <t>=TEXT(NOW(),"S")</t>
  </si>
  <si>
    <t>=TEXT(NOW(),"Ss")</t>
  </si>
  <si>
    <t>=TEXT(NOW(),"h AM/PM")</t>
  </si>
  <si>
    <t>=TEXT(NOW(),"h:mm AM/PM")</t>
  </si>
  <si>
    <t>=TEXT(NOW(),"h:mm:ss AM/PM")</t>
  </si>
  <si>
    <t>=TEXT(NOW(),"[h]:mm")</t>
  </si>
  <si>
    <t>=TEXT(NOW(),"Gg")</t>
  </si>
  <si>
    <t>=TEXT(NOW(),"Gggg")</t>
  </si>
  <si>
    <t>M（mでも同じ）</t>
  </si>
  <si>
    <t>D（dでも同じ）</t>
  </si>
  <si>
    <t>D（DD 、ddでも同じ）</t>
  </si>
  <si>
    <t>Mmmmm（MMMMM 、mmmmmでも同じ）</t>
  </si>
  <si>
    <t>Mmmm（MMMM 、mmmmでも同じ）</t>
  </si>
  <si>
    <t>Mmm（MMM 、mmmでも同じ）</t>
  </si>
  <si>
    <t>Ddd (、DDD、dddでも同じ）</t>
  </si>
  <si>
    <t>Ddd (DDDD、ddddでも同じ）</t>
  </si>
  <si>
    <t>00 ～ 99 (年)</t>
  </si>
  <si>
    <t>Yy（YY 、yyでも同じ）</t>
  </si>
  <si>
    <t>Yyyy（YYYY 、yyyyでも同じ）</t>
  </si>
  <si>
    <t>Gg（GG 、ggでも同じ）</t>
  </si>
  <si>
    <t>Gggg（GGGG 、ggggでも同じ）</t>
  </si>
  <si>
    <t>H（hでも同じ）</t>
  </si>
  <si>
    <t>Hh（HH、 hhでも同じ）</t>
  </si>
  <si>
    <t>Mm（MM 、 mmでも同じ）</t>
  </si>
  <si>
    <t>S（sでも同じ）</t>
  </si>
  <si>
    <t>Ss（SS 、ssでも同じ）</t>
  </si>
  <si>
    <t>=TEXT(NOW(),"Mm ss")</t>
  </si>
  <si>
    <t>=TEXT(NOW(),"h m")</t>
  </si>
  <si>
    <r>
      <t>AM と PM </t>
    </r>
    <r>
      <rPr>
        <b/>
        <sz val="10.5"/>
        <rFont val="ＭＳ Ｐゴシック"/>
        <family val="3"/>
      </rPr>
      <t> </t>
    </r>
    <r>
      <rPr>
        <sz val="10.5"/>
        <rFont val="ＭＳ Ｐゴシック"/>
        <family val="3"/>
      </rPr>
      <t xml:space="preserve"> 
表示形式に AM または PM の文字が含まれる場合、時刻は 12 時間表示で表示されます。"AM" および "A" は午前 0 時から正午までの時間を表し、"PM" および "P" は正午から午前 0 時までの時間を表します。これらの文字が含まれていない場合は、24 時間表示を基準にします。また、"m" または "mm" は、"h" または "hh" の直後、あるいは "ss" の直前に指定します。これ以外の位置に指定すると、分ではなく月が表示されます。</t>
    </r>
  </si>
  <si>
    <t>1867年11月25日</t>
  </si>
  <si>
    <t>=TEXT(NOW(),"[mm]:ss ")</t>
  </si>
  <si>
    <t>=TEXT(NOW(),"[ss]")</t>
  </si>
  <si>
    <t>=TEXT(NOW(),"h:mm:ss.00")</t>
  </si>
  <si>
    <t>「Excelの日付と時間」を参照</t>
  </si>
  <si>
    <r>
      <t>Excelの日付システムと2桁年号の解釈</t>
    </r>
    <r>
      <rPr>
        <sz val="10.5"/>
        <rFont val="ＭＳ Ｐゴシック"/>
        <family val="3"/>
      </rPr>
      <t xml:space="preserve">
Excel では、1900年日付システムと1904年日付システムの2つの日付システムに対応しています。既定では、Windows 版 Excel では1900年日付システムを使用します。年が1900年1月1日より以前の場合には、年の表示がそのまま採用されます。
また、2桁で年号を入力した場合、「00～29」は「2000～2029」、「30～99」は「1930～1999」と解釈されます。
曜日や和暦の表示は1900年1月1日以降の日付です。最後の日付は9999年12月31日です。
</t>
    </r>
  </si>
  <si>
    <r>
      <t>○時、分、秒</t>
    </r>
    <r>
      <rPr>
        <b/>
        <sz val="12"/>
        <rFont val="ＭＳ Ｐゴシック"/>
        <family val="3"/>
      </rPr>
      <t>  </t>
    </r>
    <r>
      <rPr>
        <sz val="12"/>
        <rFont val="ＭＳ Ｐゴシック"/>
        <family val="3"/>
      </rPr>
      <t xml:space="preserve"> 時、分、および秒を表示するには、次の書式記号を使います。</t>
    </r>
  </si>
  <si>
    <r>
      <t>○年、月、日</t>
    </r>
    <r>
      <rPr>
        <b/>
        <sz val="11"/>
        <rFont val="ＭＳ Ｐゴシック"/>
        <family val="3"/>
      </rPr>
      <t>  </t>
    </r>
    <r>
      <rPr>
        <sz val="11"/>
        <rFont val="ＭＳ Ｐゴシック"/>
        <family val="3"/>
      </rPr>
      <t xml:space="preserve"> 年、月、および日を表示するには、次の書式記号を使います。
"h" または "hh" の直後、あるいは "ss" の直前に "m" を指定した場合は、月ではなく分が表示されます。</t>
    </r>
  </si>
  <si>
    <t>世界の暦を表示しています。http://www.asahi-net.or.jp/~dd6t-sg/index.html</t>
  </si>
  <si>
    <t>=TEXT(NOW(),"Rr")</t>
  </si>
  <si>
    <t>Rr (RR 、rrでも同じ）</t>
  </si>
  <si>
    <t>Bbb（BBB 、bbbでも同じ）</t>
  </si>
  <si>
    <t>=TEXT(NOW(),"Bbb")</t>
  </si>
  <si>
    <t>Bb（BB 、bbでも同じ）</t>
  </si>
  <si>
    <t>タイ仏暦（仏教紀元B .C .543）2桁表示</t>
  </si>
  <si>
    <t>タイ仏暦（仏教紀元B .C .543）4桁表示</t>
  </si>
  <si>
    <t>=TEXT(NOW(),"Bb")</t>
  </si>
  <si>
    <t>和暦（明治、大正、昭和、平成。1900/1/1以降）の年のみ</t>
  </si>
  <si>
    <t>R （rでも同じ）</t>
  </si>
  <si>
    <t>=TEXT(NOW(),"R")</t>
  </si>
  <si>
    <t>グレゴリオ暦</t>
  </si>
  <si>
    <t>イスラム暦</t>
  </si>
  <si>
    <t>日付形式コード前にB2</t>
  </si>
  <si>
    <t>日付形式コード前にB1</t>
  </si>
  <si>
    <t>=TEXT(NOW(),"B1yyyy/m/d")</t>
  </si>
  <si>
    <t>=TEXT(NOW(),"B2yyyy/m/d")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</si>
</sst>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yyyy&quot;年&quot;m&quot;月&quot;d&quot;日&quot;"/>
    <numFmt numFmtId="181" formatCode="B2yyyy/m/d"/>
  </numFmts>
  <fonts count="13">
    <font>
      <sz val="10.5"/>
      <name val="ＭＳ Ｐゴシック"/>
      <family val="3"/>
    </font>
    <font>
      <u val="single"/>
      <sz val="10.5"/>
      <color indexed="12"/>
      <name val="ＭＳ Ｐゴシック"/>
      <family val="3"/>
    </font>
    <font>
      <u val="single"/>
      <sz val="10.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.5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62"/>
      <name val="ＭＳ Ｐゴシック"/>
      <family val="3"/>
    </font>
    <font>
      <b/>
      <sz val="10.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 style="medium">
        <color indexed="62"/>
      </left>
      <right style="thin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0" fillId="0" borderId="2" xfId="0" applyBorder="1" applyAlignment="1">
      <alignment vertical="top" wrapText="1"/>
    </xf>
    <xf numFmtId="0" fontId="0" fillId="0" borderId="3" xfId="0" applyBorder="1" applyAlignment="1" quotePrefix="1">
      <alignment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8" fontId="0" fillId="0" borderId="2" xfId="0" applyNumberFormat="1" applyBorder="1" applyAlignment="1">
      <alignment horizontal="left" vertical="top" wrapText="1"/>
    </xf>
    <xf numFmtId="19" fontId="0" fillId="0" borderId="2" xfId="0" applyNumberForma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5" xfId="0" applyBorder="1" applyAlignment="1" quotePrefix="1">
      <alignment/>
    </xf>
    <xf numFmtId="0" fontId="1" fillId="0" borderId="0" xfId="16" applyBorder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0" fontId="1" fillId="0" borderId="0" xfId="16" applyFont="1" applyAlignment="1">
      <alignment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 quotePrefix="1">
      <alignment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 quotePrefix="1">
      <alignment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horizontal="right" wrapText="1"/>
    </xf>
    <xf numFmtId="0" fontId="0" fillId="0" borderId="25" xfId="0" applyBorder="1" applyAlignment="1">
      <alignment wrapText="1"/>
    </xf>
    <xf numFmtId="31" fontId="0" fillId="0" borderId="24" xfId="0" applyNumberFormat="1" applyBorder="1" applyAlignment="1">
      <alignment wrapText="1"/>
    </xf>
    <xf numFmtId="0" fontId="9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4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95250</xdr:rowOff>
    </xdr:from>
    <xdr:to>
      <xdr:col>2</xdr:col>
      <xdr:colOff>723900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95250"/>
          <a:ext cx="714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xcel&#12398;&#26085;&#20184;&#12392;&#26178;&#38291;.doc" TargetMode="External" /><Relationship Id="rId2" Type="http://schemas.openxmlformats.org/officeDocument/2006/relationships/hyperlink" Target="http://www.asahi-net.or.jp/~dd6t-sg/index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0"/>
  <sheetViews>
    <sheetView tabSelected="1" workbookViewId="0" topLeftCell="A1">
      <selection activeCell="C84" sqref="C84"/>
    </sheetView>
  </sheetViews>
  <sheetFormatPr defaultColWidth="9.140625" defaultRowHeight="12.75"/>
  <cols>
    <col min="1" max="1" width="49.57421875" style="0" bestFit="1" customWidth="1"/>
    <col min="2" max="2" width="37.00390625" style="0" bestFit="1" customWidth="1"/>
    <col min="3" max="3" width="13.00390625" style="0" bestFit="1" customWidth="1"/>
    <col min="4" max="4" width="32.00390625" style="0" bestFit="1" customWidth="1"/>
  </cols>
  <sheetData>
    <row r="1" ht="18.75">
      <c r="A1" s="1" t="s">
        <v>0</v>
      </c>
    </row>
    <row r="3" spans="1:4" ht="14.25" customHeight="1">
      <c r="A3" s="22" t="s">
        <v>90</v>
      </c>
      <c r="B3" s="23"/>
      <c r="C3" s="23"/>
      <c r="D3" s="23"/>
    </row>
    <row r="4" spans="1:4" ht="14.25" customHeight="1">
      <c r="A4" s="23"/>
      <c r="B4" s="23"/>
      <c r="C4" s="23"/>
      <c r="D4" s="23"/>
    </row>
    <row r="5" ht="13.5" thickBot="1"/>
    <row r="6" spans="1:4" ht="14.25">
      <c r="A6" s="11" t="s">
        <v>1</v>
      </c>
      <c r="B6" s="12" t="s">
        <v>2</v>
      </c>
      <c r="C6" s="13" t="s">
        <v>30</v>
      </c>
      <c r="D6" s="14" t="s">
        <v>33</v>
      </c>
    </row>
    <row r="7" spans="1:4" ht="12.75">
      <c r="A7" s="6" t="s">
        <v>3</v>
      </c>
      <c r="B7" s="3" t="s">
        <v>62</v>
      </c>
      <c r="C7" s="4" t="str">
        <f ca="1">TEXT(NOW(),"M")</f>
        <v>2</v>
      </c>
      <c r="D7" s="7" t="s">
        <v>31</v>
      </c>
    </row>
    <row r="8" spans="1:4" ht="12.75">
      <c r="A8" s="6" t="s">
        <v>4</v>
      </c>
      <c r="B8" s="3" t="s">
        <v>38</v>
      </c>
      <c r="C8" s="4" t="str">
        <f ca="1">TEXT(NOW(),"Mm")</f>
        <v>02</v>
      </c>
      <c r="D8" s="7" t="s">
        <v>32</v>
      </c>
    </row>
    <row r="9" spans="1:4" ht="12.75">
      <c r="A9" s="6" t="s">
        <v>5</v>
      </c>
      <c r="B9" s="3" t="s">
        <v>67</v>
      </c>
      <c r="C9" s="4" t="str">
        <f ca="1">TEXT(NOW(),"Mmm")</f>
        <v>Feb</v>
      </c>
      <c r="D9" s="7" t="s">
        <v>34</v>
      </c>
    </row>
    <row r="10" spans="1:4" ht="12.75">
      <c r="A10" s="6" t="s">
        <v>6</v>
      </c>
      <c r="B10" s="3" t="s">
        <v>66</v>
      </c>
      <c r="C10" s="4" t="str">
        <f ca="1">TEXT(NOW(),"Mmmm")</f>
        <v>February</v>
      </c>
      <c r="D10" s="7" t="s">
        <v>35</v>
      </c>
    </row>
    <row r="11" spans="1:4" ht="12.75">
      <c r="A11" s="6" t="s">
        <v>7</v>
      </c>
      <c r="B11" s="3" t="s">
        <v>65</v>
      </c>
      <c r="C11" s="4" t="str">
        <f ca="1">TEXT(NOW(),"Mmmmm")</f>
        <v>F</v>
      </c>
      <c r="D11" s="7" t="s">
        <v>36</v>
      </c>
    </row>
    <row r="12" spans="1:4" ht="12.75">
      <c r="A12" s="6" t="s">
        <v>8</v>
      </c>
      <c r="B12" s="3" t="s">
        <v>63</v>
      </c>
      <c r="C12" s="4" t="str">
        <f ca="1">TEXT(NOW(),"D")</f>
        <v>9</v>
      </c>
      <c r="D12" s="7" t="s">
        <v>37</v>
      </c>
    </row>
    <row r="13" spans="1:4" ht="12.75">
      <c r="A13" s="6" t="s">
        <v>9</v>
      </c>
      <c r="B13" s="3" t="s">
        <v>64</v>
      </c>
      <c r="C13" s="4" t="str">
        <f ca="1">TEXT(NOW(),"Dd")</f>
        <v>09</v>
      </c>
      <c r="D13" s="7" t="s">
        <v>39</v>
      </c>
    </row>
    <row r="14" spans="1:4" ht="12.75">
      <c r="A14" s="6" t="s">
        <v>44</v>
      </c>
      <c r="B14" s="3" t="s">
        <v>47</v>
      </c>
      <c r="C14" s="4" t="str">
        <f ca="1">TEXT(NOW(),"AAA")</f>
        <v>水</v>
      </c>
      <c r="D14" s="7" t="s">
        <v>50</v>
      </c>
    </row>
    <row r="15" spans="1:4" ht="12.75">
      <c r="A15" s="6" t="s">
        <v>45</v>
      </c>
      <c r="B15" s="3" t="s">
        <v>46</v>
      </c>
      <c r="C15" s="4" t="str">
        <f ca="1">TEXT(NOW(),"AAAAA")</f>
        <v>水曜日</v>
      </c>
      <c r="D15" s="7" t="s">
        <v>51</v>
      </c>
    </row>
    <row r="16" spans="1:4" ht="12.75">
      <c r="A16" s="6" t="s">
        <v>10</v>
      </c>
      <c r="B16" s="3" t="s">
        <v>68</v>
      </c>
      <c r="C16" s="4" t="str">
        <f ca="1">TEXT(NOW(),"Ddd")</f>
        <v>Wed</v>
      </c>
      <c r="D16" s="7" t="s">
        <v>40</v>
      </c>
    </row>
    <row r="17" spans="1:4" ht="12.75">
      <c r="A17" s="6" t="s">
        <v>11</v>
      </c>
      <c r="B17" s="3" t="s">
        <v>69</v>
      </c>
      <c r="C17" s="4" t="str">
        <f ca="1">TEXT(NOW(),"Dddd")</f>
        <v>Wednesday</v>
      </c>
      <c r="D17" s="7" t="s">
        <v>41</v>
      </c>
    </row>
    <row r="18" spans="1:4" ht="12.75">
      <c r="A18" s="6" t="s">
        <v>70</v>
      </c>
      <c r="B18" s="3" t="s">
        <v>71</v>
      </c>
      <c r="C18" s="4" t="str">
        <f ca="1">TEXT(NOW(),"Yy")</f>
        <v>05</v>
      </c>
      <c r="D18" s="7" t="s">
        <v>42</v>
      </c>
    </row>
    <row r="19" spans="1:4" ht="12.75">
      <c r="A19" s="6" t="s">
        <v>12</v>
      </c>
      <c r="B19" s="3" t="s">
        <v>72</v>
      </c>
      <c r="C19" s="4" t="str">
        <f ca="1">TEXT(NOW(),"Yyyy")</f>
        <v>2005</v>
      </c>
      <c r="D19" s="7" t="s">
        <v>43</v>
      </c>
    </row>
    <row r="20" spans="1:4" ht="12.75">
      <c r="A20" s="6" t="s">
        <v>49</v>
      </c>
      <c r="B20" s="3" t="s">
        <v>73</v>
      </c>
      <c r="C20" s="4" t="str">
        <f ca="1">TEXT(NOW(),"Gg")</f>
        <v>平</v>
      </c>
      <c r="D20" s="7" t="s">
        <v>60</v>
      </c>
    </row>
    <row r="21" spans="1:4" ht="12.75">
      <c r="A21" s="36" t="s">
        <v>48</v>
      </c>
      <c r="B21" s="37" t="s">
        <v>74</v>
      </c>
      <c r="C21" s="38" t="str">
        <f ca="1">TEXT(NOW(),"Gggg")</f>
        <v>平成</v>
      </c>
      <c r="D21" s="39" t="s">
        <v>61</v>
      </c>
    </row>
    <row r="22" spans="1:4" ht="12.75">
      <c r="A22" s="36" t="s">
        <v>100</v>
      </c>
      <c r="B22" s="37" t="s">
        <v>101</v>
      </c>
      <c r="C22" s="38" t="str">
        <f ca="1">TEXT(NOW(),"R")</f>
        <v>17</v>
      </c>
      <c r="D22" s="39" t="s">
        <v>102</v>
      </c>
    </row>
    <row r="23" spans="1:4" ht="12.75">
      <c r="A23" s="6" t="s">
        <v>48</v>
      </c>
      <c r="B23" s="37" t="s">
        <v>93</v>
      </c>
      <c r="C23" s="38" t="str">
        <f ca="1">TEXT(NOW(),"Rr")</f>
        <v>平成17</v>
      </c>
      <c r="D23" s="39" t="s">
        <v>92</v>
      </c>
    </row>
    <row r="24" spans="1:4" ht="12.75">
      <c r="A24" s="6" t="s">
        <v>103</v>
      </c>
      <c r="B24" s="37" t="s">
        <v>106</v>
      </c>
      <c r="C24" s="38" t="str">
        <f ca="1">TEXT(NOW(),"B1yyyy/m/d")</f>
        <v>2005/2/9</v>
      </c>
      <c r="D24" s="39" t="s">
        <v>107</v>
      </c>
    </row>
    <row r="25" spans="1:4" ht="12.75">
      <c r="A25" s="44" t="s">
        <v>104</v>
      </c>
      <c r="B25" s="37" t="s">
        <v>105</v>
      </c>
      <c r="C25" s="38" t="str">
        <f ca="1">TEXT(NOW(),"B2yyyy/m/d")</f>
        <v>1425/12/30</v>
      </c>
      <c r="D25" s="7" t="s">
        <v>108</v>
      </c>
    </row>
    <row r="26" spans="1:4" ht="12.75">
      <c r="A26" s="6" t="s">
        <v>97</v>
      </c>
      <c r="B26" s="3" t="s">
        <v>96</v>
      </c>
      <c r="C26" s="4" t="str">
        <f ca="1">TEXT(NOW(),"Bb")</f>
        <v>48</v>
      </c>
      <c r="D26" s="7" t="s">
        <v>99</v>
      </c>
    </row>
    <row r="27" spans="1:4" ht="13.5" thickBot="1">
      <c r="A27" s="40" t="s">
        <v>98</v>
      </c>
      <c r="B27" s="41" t="s">
        <v>94</v>
      </c>
      <c r="C27" s="42" t="str">
        <f ca="1">TEXT(NOW(),"Bbb")</f>
        <v>2548</v>
      </c>
      <c r="D27" s="43" t="s">
        <v>95</v>
      </c>
    </row>
    <row r="28" ht="13.5" thickBot="1"/>
    <row r="29" spans="1:4" ht="12.75">
      <c r="A29" s="48" t="s">
        <v>88</v>
      </c>
      <c r="B29" s="49"/>
      <c r="C29" s="49"/>
      <c r="D29" s="50"/>
    </row>
    <row r="30" spans="1:4" ht="12.75">
      <c r="A30" s="51"/>
      <c r="B30" s="52"/>
      <c r="C30" s="52"/>
      <c r="D30" s="53"/>
    </row>
    <row r="31" spans="1:4" ht="12.75">
      <c r="A31" s="51"/>
      <c r="B31" s="52"/>
      <c r="C31" s="52"/>
      <c r="D31" s="53"/>
    </row>
    <row r="32" spans="1:4" ht="12.75">
      <c r="A32" s="51"/>
      <c r="B32" s="52"/>
      <c r="C32" s="52"/>
      <c r="D32" s="53"/>
    </row>
    <row r="33" spans="1:4" ht="12.75">
      <c r="A33" s="51"/>
      <c r="B33" s="52"/>
      <c r="C33" s="52"/>
      <c r="D33" s="53"/>
    </row>
    <row r="34" spans="1:4" ht="13.5" thickBot="1">
      <c r="A34" s="54"/>
      <c r="B34" s="55"/>
      <c r="C34" s="55"/>
      <c r="D34" s="56"/>
    </row>
    <row r="35" spans="1:4" ht="12.75">
      <c r="A35" s="17"/>
      <c r="B35" s="17"/>
      <c r="C35" s="17"/>
      <c r="D35" s="19" t="s">
        <v>87</v>
      </c>
    </row>
    <row r="36" spans="1:4" ht="12.75">
      <c r="A36" s="45" t="s">
        <v>83</v>
      </c>
      <c r="B36" s="46" t="str">
        <f>TEXT("1867/11/25","yy/mm/dd AAAA")</f>
        <v>1867/11/25</v>
      </c>
      <c r="C36" s="2"/>
      <c r="D36" s="2"/>
    </row>
    <row r="37" spans="1:4" ht="12.75">
      <c r="A37" s="47">
        <v>2958465</v>
      </c>
      <c r="B37" s="46" t="str">
        <f>TEXT("9999/12/31","gggg yy/mm/dd AAAA")</f>
        <v>平成 8011/12/31 金曜日</v>
      </c>
      <c r="C37" s="2"/>
      <c r="D37" s="2"/>
    </row>
    <row r="38" spans="1:4" ht="18" customHeight="1">
      <c r="A38" s="20" t="s">
        <v>89</v>
      </c>
      <c r="B38" s="21"/>
      <c r="C38" s="21"/>
      <c r="D38" s="21"/>
    </row>
    <row r="39" ht="13.5" thickBot="1"/>
    <row r="40" spans="1:4" ht="14.25">
      <c r="A40" s="11" t="s">
        <v>1</v>
      </c>
      <c r="B40" s="12" t="s">
        <v>2</v>
      </c>
      <c r="C40" s="13" t="s">
        <v>30</v>
      </c>
      <c r="D40" s="14" t="s">
        <v>33</v>
      </c>
    </row>
    <row r="41" spans="1:4" ht="12.75">
      <c r="A41" s="6" t="s">
        <v>13</v>
      </c>
      <c r="B41" s="3" t="s">
        <v>75</v>
      </c>
      <c r="C41" s="4" t="str">
        <f ca="1">TEXT(NOW(),"H")</f>
        <v>23</v>
      </c>
      <c r="D41" s="7" t="s">
        <v>52</v>
      </c>
    </row>
    <row r="42" spans="1:4" ht="12.75">
      <c r="A42" s="6" t="s">
        <v>14</v>
      </c>
      <c r="B42" s="3" t="s">
        <v>76</v>
      </c>
      <c r="C42" s="4" t="str">
        <f ca="1">TEXT(NOW(),"Hh")</f>
        <v>23</v>
      </c>
      <c r="D42" s="7" t="s">
        <v>53</v>
      </c>
    </row>
    <row r="43" spans="1:4" ht="12.75">
      <c r="A43" s="6" t="s">
        <v>15</v>
      </c>
      <c r="B43" s="3" t="s">
        <v>62</v>
      </c>
      <c r="C43" s="4" t="str">
        <f ca="1">TEXT(NOW(),"h m")</f>
        <v>23 7</v>
      </c>
      <c r="D43" s="7" t="s">
        <v>81</v>
      </c>
    </row>
    <row r="44" spans="1:4" ht="12.75">
      <c r="A44" s="6" t="s">
        <v>16</v>
      </c>
      <c r="B44" s="3" t="s">
        <v>77</v>
      </c>
      <c r="C44" s="4" t="str">
        <f ca="1">TEXT(NOW(),"Mm ss")</f>
        <v>07 28</v>
      </c>
      <c r="D44" s="7" t="s">
        <v>80</v>
      </c>
    </row>
    <row r="45" spans="1:4" ht="12.75">
      <c r="A45" s="6" t="s">
        <v>17</v>
      </c>
      <c r="B45" s="3" t="s">
        <v>78</v>
      </c>
      <c r="C45" s="4" t="str">
        <f ca="1">TEXT(NOW(),"S")</f>
        <v>28</v>
      </c>
      <c r="D45" s="7" t="s">
        <v>54</v>
      </c>
    </row>
    <row r="46" spans="1:4" ht="12.75">
      <c r="A46" s="6" t="s">
        <v>18</v>
      </c>
      <c r="B46" s="3" t="s">
        <v>79</v>
      </c>
      <c r="C46" s="4" t="str">
        <f ca="1">TEXT(NOW(),"Ss")</f>
        <v>28</v>
      </c>
      <c r="D46" s="7" t="s">
        <v>55</v>
      </c>
    </row>
    <row r="47" spans="1:4" ht="12.75">
      <c r="A47" s="15">
        <v>0.16666666666666666</v>
      </c>
      <c r="B47" s="3" t="s">
        <v>19</v>
      </c>
      <c r="C47" s="4" t="str">
        <f ca="1">TEXT(NOW(),"h AM/PM")</f>
        <v>11 PM</v>
      </c>
      <c r="D47" s="7" t="s">
        <v>56</v>
      </c>
    </row>
    <row r="48" spans="1:4" ht="12.75">
      <c r="A48" s="15">
        <v>0.6916666666666668</v>
      </c>
      <c r="B48" s="3" t="s">
        <v>20</v>
      </c>
      <c r="C48" s="4" t="str">
        <f ca="1">TEXT(NOW(),"h:mm AM/PM")</f>
        <v>11:07 PM</v>
      </c>
      <c r="D48" s="7" t="s">
        <v>57</v>
      </c>
    </row>
    <row r="49" spans="1:4" ht="12.75">
      <c r="A49" s="16">
        <v>0.6917013888888889</v>
      </c>
      <c r="B49" s="3" t="s">
        <v>21</v>
      </c>
      <c r="C49" s="4" t="str">
        <f ca="1">TEXT(NOW(),"h:mm:ss AM/PM")</f>
        <v>11:07:28 PM</v>
      </c>
      <c r="D49" s="7" t="s">
        <v>58</v>
      </c>
    </row>
    <row r="50" spans="1:4" ht="12.75">
      <c r="A50" s="6" t="s">
        <v>22</v>
      </c>
      <c r="B50" s="3" t="s">
        <v>23</v>
      </c>
      <c r="C50" s="4" t="str">
        <f ca="1">TEXT(NOW(),"[h]:mm")</f>
        <v>921431:07</v>
      </c>
      <c r="D50" s="7" t="s">
        <v>59</v>
      </c>
    </row>
    <row r="51" spans="1:4" ht="12.75">
      <c r="A51" s="6" t="s">
        <v>24</v>
      </c>
      <c r="B51" s="3" t="s">
        <v>25</v>
      </c>
      <c r="C51" s="4" t="str">
        <f ca="1">TEXT(NOW(),"[mm]:ss ")</f>
        <v>55285867:28 </v>
      </c>
      <c r="D51" s="5" t="s">
        <v>84</v>
      </c>
    </row>
    <row r="52" spans="1:4" ht="12.75">
      <c r="A52" s="6" t="s">
        <v>26</v>
      </c>
      <c r="B52" s="3" t="s">
        <v>27</v>
      </c>
      <c r="C52" s="4" t="str">
        <f ca="1">TEXT(NOW(),"[ss]")</f>
        <v>3317152048</v>
      </c>
      <c r="D52" s="5" t="s">
        <v>85</v>
      </c>
    </row>
    <row r="53" spans="1:4" ht="13.5" thickBot="1">
      <c r="A53" s="8" t="s">
        <v>28</v>
      </c>
      <c r="B53" s="9" t="s">
        <v>29</v>
      </c>
      <c r="C53" s="10" t="str">
        <f ca="1">TEXT(NOW(),"h:mm:ss.00")</f>
        <v>23:07:28.42</v>
      </c>
      <c r="D53" s="18" t="s">
        <v>86</v>
      </c>
    </row>
    <row r="54" ht="13.5" thickBot="1"/>
    <row r="55" spans="1:4" ht="12.75">
      <c r="A55" s="24" t="s">
        <v>82</v>
      </c>
      <c r="B55" s="25"/>
      <c r="C55" s="25"/>
      <c r="D55" s="26"/>
    </row>
    <row r="56" spans="1:4" ht="12.75">
      <c r="A56" s="27"/>
      <c r="B56" s="28"/>
      <c r="C56" s="28"/>
      <c r="D56" s="29"/>
    </row>
    <row r="57" spans="1:4" ht="12.75">
      <c r="A57" s="27"/>
      <c r="B57" s="28"/>
      <c r="C57" s="28"/>
      <c r="D57" s="29"/>
    </row>
    <row r="58" spans="1:4" ht="12.75">
      <c r="A58" s="27"/>
      <c r="B58" s="28"/>
      <c r="C58" s="28"/>
      <c r="D58" s="29"/>
    </row>
    <row r="59" spans="1:4" ht="13.5" thickBot="1">
      <c r="A59" s="30"/>
      <c r="B59" s="31"/>
      <c r="C59" s="31"/>
      <c r="D59" s="32"/>
    </row>
    <row r="62" ht="12.75">
      <c r="A62" s="35" t="s">
        <v>91</v>
      </c>
    </row>
    <row r="64" ht="12.75">
      <c r="B64" s="34"/>
    </row>
    <row r="65" ht="12.75">
      <c r="B65" s="33"/>
    </row>
    <row r="79" ht="12.75">
      <c r="B79" s="33"/>
    </row>
    <row r="80" ht="12.75">
      <c r="B80" s="33"/>
    </row>
    <row r="81" ht="12.75">
      <c r="B81" s="33"/>
    </row>
    <row r="82" ht="12.75">
      <c r="B82" s="33"/>
    </row>
    <row r="83" ht="12.75">
      <c r="B83" s="33"/>
    </row>
    <row r="84" ht="12.75">
      <c r="B84" s="33"/>
    </row>
    <row r="85" ht="12.75">
      <c r="B85" s="33"/>
    </row>
    <row r="86" ht="12.75">
      <c r="B86" s="57"/>
    </row>
    <row r="87" ht="12.75">
      <c r="B87" s="33"/>
    </row>
    <row r="88" ht="12.75">
      <c r="B88" s="33"/>
    </row>
    <row r="89" ht="12.75">
      <c r="B89" s="33"/>
    </row>
    <row r="90" ht="12.75">
      <c r="B90" s="58"/>
    </row>
  </sheetData>
  <mergeCells count="4">
    <mergeCell ref="A38:D38"/>
    <mergeCell ref="A3:D4"/>
    <mergeCell ref="A55:D59"/>
    <mergeCell ref="A29:D34"/>
  </mergeCells>
  <hyperlinks>
    <hyperlink ref="D35" r:id="rId1" display="「Excelの日付と時間」を参照"/>
    <hyperlink ref="A62" r:id="rId2" display="http://www.asahi-net.or.jp/~dd6t-sg/index.html"/>
  </hyperlinks>
  <printOptions/>
  <pageMargins left="0.73" right="0.65" top="1" bottom="1" header="0.512" footer="0.512"/>
  <pageSetup orientation="landscape" paperSize="9" r:id="rId5"/>
  <headerFooter alignWithMargins="0">
    <oddHeader>&amp;LSystemKOMACO&amp;R&amp;F</oddHeader>
    <oddFooter>&amp;L&amp;D&amp;C&amp;P/&amp;N</oddFooter>
  </headerFooter>
  <rowBreaks count="1" manualBreakCount="1">
    <brk id="37" max="255" man="1"/>
  </rowBreaks>
  <ignoredErrors>
    <ignoredError sqref="C48 C50 C23" formula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SystemKOMACO</dc:creator>
  <cp:keywords/>
  <dc:description/>
  <cp:lastModifiedBy>SystemKOMACO</cp:lastModifiedBy>
  <cp:lastPrinted>2005-02-09T14:11:43Z</cp:lastPrinted>
  <dcterms:created xsi:type="dcterms:W3CDTF">2005-02-06T13:17:41Z</dcterms:created>
  <dcterms:modified xsi:type="dcterms:W3CDTF">2005-02-09T14:15:11Z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